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a/Desktop/"/>
    </mc:Choice>
  </mc:AlternateContent>
  <xr:revisionPtr revIDLastSave="0" documentId="8_{CFF5F051-A200-BD49-B1E1-EC918FF6EB62}" xr6:coauthVersionLast="45" xr6:coauthVersionMax="45" xr10:uidLastSave="{00000000-0000-0000-0000-000000000000}"/>
  <bookViews>
    <workbookView xWindow="14400" yWindow="460" windowWidth="19440" windowHeight="18600" xr2:uid="{D02D7DC4-0FD5-490C-9AEA-E39E14F40103}"/>
  </bookViews>
  <sheets>
    <sheet name="Foglio 1" sheetId="4" r:id="rId1"/>
    <sheet name="Foglio1" sheetId="5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5" l="1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F24" i="4" l="1"/>
  <c r="F26" i="4" s="1"/>
</calcChain>
</file>

<file path=xl/sharedStrings.xml><?xml version="1.0" encoding="utf-8"?>
<sst xmlns="http://schemas.openxmlformats.org/spreadsheetml/2006/main" count="37" uniqueCount="24">
  <si>
    <t>/ 15</t>
  </si>
  <si>
    <t>Vino/birra</t>
  </si>
  <si>
    <t xml:space="preserve">Olio d'oliva </t>
  </si>
  <si>
    <t>TOTALE</t>
  </si>
  <si>
    <t xml:space="preserve">ADERENZA </t>
  </si>
  <si>
    <r>
      <t xml:space="preserve">Olio d'oliva </t>
    </r>
    <r>
      <rPr>
        <sz val="11"/>
        <color theme="1"/>
        <rFont val="Calibri"/>
        <family val="2"/>
        <scheme val="minor"/>
      </rPr>
      <t>(uso abituale=1)</t>
    </r>
  </si>
  <si>
    <t xml:space="preserve">Frutta </t>
  </si>
  <si>
    <t xml:space="preserve">Verdura </t>
  </si>
  <si>
    <t xml:space="preserve">Legumi </t>
  </si>
  <si>
    <t xml:space="preserve">Patate </t>
  </si>
  <si>
    <t xml:space="preserve">Pesce </t>
  </si>
  <si>
    <t xml:space="preserve">Carne rossa </t>
  </si>
  <si>
    <t xml:space="preserve">Carne processata </t>
  </si>
  <si>
    <t xml:space="preserve">Pollame </t>
  </si>
  <si>
    <t xml:space="preserve">Latticini </t>
  </si>
  <si>
    <t xml:space="preserve">Uova </t>
  </si>
  <si>
    <t xml:space="preserve">Dolci </t>
  </si>
  <si>
    <t xml:space="preserve">Frutta a guscio </t>
  </si>
  <si>
    <t>Al giorno</t>
  </si>
  <si>
    <t>A settimana</t>
  </si>
  <si>
    <t>N° porzioni al giorno</t>
  </si>
  <si>
    <t xml:space="preserve">Vino/birra </t>
  </si>
  <si>
    <t>N° porzioni alla settimana</t>
  </si>
  <si>
    <t>Cereali integrali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</si>
</sst>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rlito"/>
      <family val="2"/>
    </font>
    <font>
      <b/>
      <sz val="11"/>
      <color theme="2" tint="-0.749992370372631"/>
      <name val="Carlito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E3F4E0"/>
        <bgColor indexed="64"/>
      </patternFill>
    </fill>
  </fills>
  <borders count="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horizontal="center" vertical="center"/>
    </xf>
    <xf numFmtId="0" fontId="0" fillId="3" borderId="0" xfId="0" applyFill="1"/>
    <xf numFmtId="0" fontId="2" fillId="2" borderId="3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9" fontId="7" fillId="3" borderId="1" xfId="1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F7EAC1"/>
      <color rgb="FFE3F4E0"/>
      <color rgb="FFF7E5FF"/>
      <color rgb="FFE96161"/>
      <color rgb="FFECC6AE"/>
      <color rgb="FFF7F7FF"/>
      <color rgb="FFE43C3C"/>
      <color rgb="FFEDEBFF"/>
      <color rgb="FFE2FEE3"/>
      <color rgb="FFCFEC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565353890509004"/>
          <c:y val="0.22100816822437805"/>
          <c:w val="0.58527909259255995"/>
          <c:h val="0.58589661690845773"/>
        </c:manualLayout>
      </c:layout>
      <c:radarChart>
        <c:radarStyle val="marker"/>
        <c:varyColors val="0"/>
        <c:ser>
          <c:idx val="0"/>
          <c:order val="0"/>
          <c:spPr>
            <a:ln w="34925" cap="rnd" cmpd="sng">
              <a:solidFill>
                <a:schemeClr val="accent1">
                  <a:lumMod val="75000"/>
                </a:schemeClr>
              </a:solidFill>
              <a:prstDash val="solid"/>
              <a:bevel/>
              <a:headEnd type="none"/>
            </a:ln>
            <a:effectLst/>
          </c:spPr>
          <c:marker>
            <c:symbol val="circle"/>
            <c:size val="6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01600"/>
              </a:sp3d>
            </c:spPr>
          </c:marker>
          <c:cat>
            <c:strRef>
              <c:f>Foglio1!$D$6:$D$20</c:f>
              <c:strCache>
                <c:ptCount val="15"/>
                <c:pt idx="0">
                  <c:v>Frutta </c:v>
                </c:pt>
                <c:pt idx="1">
                  <c:v>Verdura </c:v>
                </c:pt>
                <c:pt idx="2">
                  <c:v>Cereali integrali</c:v>
                </c:pt>
                <c:pt idx="3">
                  <c:v>Frutta a guscio </c:v>
                </c:pt>
                <c:pt idx="4">
                  <c:v>Latticini </c:v>
                </c:pt>
                <c:pt idx="5">
                  <c:v>Vino/birra</c:v>
                </c:pt>
                <c:pt idx="6">
                  <c:v>Olio d'oliva </c:v>
                </c:pt>
                <c:pt idx="7">
                  <c:v>Patate </c:v>
                </c:pt>
                <c:pt idx="8">
                  <c:v>Legumi </c:v>
                </c:pt>
                <c:pt idx="9">
                  <c:v>Pesce </c:v>
                </c:pt>
                <c:pt idx="10">
                  <c:v>Carne rossa </c:v>
                </c:pt>
                <c:pt idx="11">
                  <c:v>Carne processata </c:v>
                </c:pt>
                <c:pt idx="12">
                  <c:v>Pollame </c:v>
                </c:pt>
                <c:pt idx="13">
                  <c:v>Uova </c:v>
                </c:pt>
                <c:pt idx="14">
                  <c:v>Dolci </c:v>
                </c:pt>
              </c:strCache>
            </c:strRef>
          </c:cat>
          <c:val>
            <c:numRef>
              <c:f>Foglio1!$G$6:$G$20</c:f>
              <c:numCache>
                <c:formatCode>General</c:formatCode>
                <c:ptCount val="15"/>
                <c:pt idx="0">
                  <c:v>1</c:v>
                </c:pt>
                <c:pt idx="1">
                  <c:v>0.5</c:v>
                </c:pt>
                <c:pt idx="2">
                  <c:v>1</c:v>
                </c:pt>
                <c:pt idx="3">
                  <c:v>1</c:v>
                </c:pt>
                <c:pt idx="4">
                  <c:v>0.66666666666666663</c:v>
                </c:pt>
                <c:pt idx="5">
                  <c:v>0.66666666666666663</c:v>
                </c:pt>
                <c:pt idx="6">
                  <c:v>1</c:v>
                </c:pt>
                <c:pt idx="7">
                  <c:v>1</c:v>
                </c:pt>
                <c:pt idx="8">
                  <c:v>0.23529411764705882</c:v>
                </c:pt>
                <c:pt idx="9">
                  <c:v>1</c:v>
                </c:pt>
                <c:pt idx="10">
                  <c:v>0.5</c:v>
                </c:pt>
                <c:pt idx="11">
                  <c:v>1</c:v>
                </c:pt>
                <c:pt idx="12">
                  <c:v>0.5</c:v>
                </c:pt>
                <c:pt idx="13">
                  <c:v>0.33333333333333331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45-43D0-8F4E-C9166990F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7912831"/>
        <c:axId val="1019801391"/>
      </c:radarChart>
      <c:catAx>
        <c:axId val="347912831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19801391"/>
        <c:crosses val="autoZero"/>
        <c:auto val="1"/>
        <c:lblAlgn val="ctr"/>
        <c:lblOffset val="100"/>
        <c:noMultiLvlLbl val="0"/>
      </c:catAx>
      <c:valAx>
        <c:axId val="1019801391"/>
        <c:scaling>
          <c:orientation val="minMax"/>
        </c:scaling>
        <c:delete val="1"/>
        <c:axPos val="l"/>
        <c:majorGridlines>
          <c:spPr>
            <a:ln w="9525" cap="rnd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47912831"/>
        <c:crosses val="autoZero"/>
        <c:crossBetween val="between"/>
      </c:valAx>
      <c:spPr>
        <a:noFill/>
        <a:ln>
          <a:noFill/>
          <a:round/>
        </a:ln>
        <a:effectLst>
          <a:softEdge rad="12700"/>
        </a:effec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225392</xdr:colOff>
      <xdr:row>7</xdr:row>
      <xdr:rowOff>77011</xdr:rowOff>
    </xdr:from>
    <xdr:to>
      <xdr:col>11</xdr:col>
      <xdr:colOff>238546</xdr:colOff>
      <xdr:row>15</xdr:row>
      <xdr:rowOff>14377</xdr:rowOff>
    </xdr:to>
    <xdr:cxnSp macro="">
      <xdr:nvCxnSpPr>
        <xdr:cNvPr id="9" name="Connettore diritto 8">
          <a:extLst>
            <a:ext uri="{FF2B5EF4-FFF2-40B4-BE49-F238E27FC236}">
              <a16:creationId xmlns:a16="http://schemas.microsoft.com/office/drawing/2014/main" id="{015C2AC6-49A3-7705-7023-D637E8B6E4CD}"/>
            </a:ext>
          </a:extLst>
        </xdr:cNvPr>
        <xdr:cNvCxnSpPr/>
      </xdr:nvCxnSpPr>
      <xdr:spPr>
        <a:xfrm flipV="1">
          <a:off x="8296087" y="1475560"/>
          <a:ext cx="13154" cy="1572878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226443</xdr:colOff>
      <xdr:row>8</xdr:row>
      <xdr:rowOff>4053</xdr:rowOff>
    </xdr:from>
    <xdr:to>
      <xdr:col>11</xdr:col>
      <xdr:colOff>863330</xdr:colOff>
      <xdr:row>15</xdr:row>
      <xdr:rowOff>3594</xdr:rowOff>
    </xdr:to>
    <xdr:cxnSp macro="">
      <xdr:nvCxnSpPr>
        <xdr:cNvPr id="10" name="Connettore diritto 9">
          <a:extLst>
            <a:ext uri="{FF2B5EF4-FFF2-40B4-BE49-F238E27FC236}">
              <a16:creationId xmlns:a16="http://schemas.microsoft.com/office/drawing/2014/main" id="{4228A68D-F7E3-4AD4-8939-4535F291BCD2}"/>
            </a:ext>
          </a:extLst>
        </xdr:cNvPr>
        <xdr:cNvCxnSpPr/>
      </xdr:nvCxnSpPr>
      <xdr:spPr>
        <a:xfrm flipV="1">
          <a:off x="8310113" y="1610723"/>
          <a:ext cx="636887" cy="1426494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237226</xdr:colOff>
      <xdr:row>9</xdr:row>
      <xdr:rowOff>166181</xdr:rowOff>
    </xdr:from>
    <xdr:to>
      <xdr:col>12</xdr:col>
      <xdr:colOff>348574</xdr:colOff>
      <xdr:row>14</xdr:row>
      <xdr:rowOff>183311</xdr:rowOff>
    </xdr:to>
    <xdr:cxnSp macro="">
      <xdr:nvCxnSpPr>
        <xdr:cNvPr id="13" name="Connettore diritto 12">
          <a:extLst>
            <a:ext uri="{FF2B5EF4-FFF2-40B4-BE49-F238E27FC236}">
              <a16:creationId xmlns:a16="http://schemas.microsoft.com/office/drawing/2014/main" id="{018DBE1C-2A41-489D-8C6A-1A7BAC2FF231}"/>
            </a:ext>
          </a:extLst>
        </xdr:cNvPr>
        <xdr:cNvCxnSpPr/>
      </xdr:nvCxnSpPr>
      <xdr:spPr>
        <a:xfrm flipV="1">
          <a:off x="8320896" y="1981323"/>
          <a:ext cx="1139329" cy="1027139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248009</xdr:colOff>
      <xdr:row>12</xdr:row>
      <xdr:rowOff>88900</xdr:rowOff>
    </xdr:from>
    <xdr:to>
      <xdr:col>12</xdr:col>
      <xdr:colOff>647700</xdr:colOff>
      <xdr:row>14</xdr:row>
      <xdr:rowOff>190501</xdr:rowOff>
    </xdr:to>
    <xdr:cxnSp macro="">
      <xdr:nvCxnSpPr>
        <xdr:cNvPr id="15" name="Connettore diritto 14">
          <a:extLst>
            <a:ext uri="{FF2B5EF4-FFF2-40B4-BE49-F238E27FC236}">
              <a16:creationId xmlns:a16="http://schemas.microsoft.com/office/drawing/2014/main" id="{C2392FB9-6E9F-45AA-9975-A5A6B4F2E81E}"/>
            </a:ext>
          </a:extLst>
        </xdr:cNvPr>
        <xdr:cNvCxnSpPr/>
      </xdr:nvCxnSpPr>
      <xdr:spPr>
        <a:xfrm flipV="1">
          <a:off x="9404709" y="2590800"/>
          <a:ext cx="1580791" cy="495301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255198</xdr:colOff>
      <xdr:row>14</xdr:row>
      <xdr:rowOff>201283</xdr:rowOff>
    </xdr:from>
    <xdr:to>
      <xdr:col>13</xdr:col>
      <xdr:colOff>151102</xdr:colOff>
      <xdr:row>15</xdr:row>
      <xdr:rowOff>145638</xdr:rowOff>
    </xdr:to>
    <xdr:cxnSp macro="">
      <xdr:nvCxnSpPr>
        <xdr:cNvPr id="17" name="Connettore diritto 16">
          <a:extLst>
            <a:ext uri="{FF2B5EF4-FFF2-40B4-BE49-F238E27FC236}">
              <a16:creationId xmlns:a16="http://schemas.microsoft.com/office/drawing/2014/main" id="{8CEE115B-D474-4422-A5AB-1713B1639783}"/>
            </a:ext>
          </a:extLst>
        </xdr:cNvPr>
        <xdr:cNvCxnSpPr/>
      </xdr:nvCxnSpPr>
      <xdr:spPr>
        <a:xfrm>
          <a:off x="8338868" y="3026434"/>
          <a:ext cx="1534923" cy="152827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251604</xdr:colOff>
      <xdr:row>15</xdr:row>
      <xdr:rowOff>7188</xdr:rowOff>
    </xdr:from>
    <xdr:to>
      <xdr:col>12</xdr:col>
      <xdr:colOff>546756</xdr:colOff>
      <xdr:row>18</xdr:row>
      <xdr:rowOff>139212</xdr:rowOff>
    </xdr:to>
    <xdr:cxnSp macro="">
      <xdr:nvCxnSpPr>
        <xdr:cNvPr id="19" name="Connettore diritto 18">
          <a:extLst>
            <a:ext uri="{FF2B5EF4-FFF2-40B4-BE49-F238E27FC236}">
              <a16:creationId xmlns:a16="http://schemas.microsoft.com/office/drawing/2014/main" id="{BBD64E53-B20D-4ECC-BADF-39CF541B71C2}"/>
            </a:ext>
          </a:extLst>
        </xdr:cNvPr>
        <xdr:cNvCxnSpPr/>
      </xdr:nvCxnSpPr>
      <xdr:spPr>
        <a:xfrm>
          <a:off x="8335274" y="3040811"/>
          <a:ext cx="1323133" cy="757439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237226</xdr:colOff>
      <xdr:row>15</xdr:row>
      <xdr:rowOff>10783</xdr:rowOff>
    </xdr:from>
    <xdr:to>
      <xdr:col>12</xdr:col>
      <xdr:colOff>117231</xdr:colOff>
      <xdr:row>20</xdr:row>
      <xdr:rowOff>205154</xdr:rowOff>
    </xdr:to>
    <xdr:cxnSp macro="">
      <xdr:nvCxnSpPr>
        <xdr:cNvPr id="21" name="Connettore diritto 20">
          <a:extLst>
            <a:ext uri="{FF2B5EF4-FFF2-40B4-BE49-F238E27FC236}">
              <a16:creationId xmlns:a16="http://schemas.microsoft.com/office/drawing/2014/main" id="{BE5B4F48-6622-48FC-906F-E78A7B061711}"/>
            </a:ext>
          </a:extLst>
        </xdr:cNvPr>
        <xdr:cNvCxnSpPr/>
      </xdr:nvCxnSpPr>
      <xdr:spPr>
        <a:xfrm flipH="1" flipV="1">
          <a:off x="8320896" y="3044406"/>
          <a:ext cx="907986" cy="1236729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228935</xdr:colOff>
      <xdr:row>15</xdr:row>
      <xdr:rowOff>29307</xdr:rowOff>
    </xdr:from>
    <xdr:to>
      <xdr:col>11</xdr:col>
      <xdr:colOff>534866</xdr:colOff>
      <xdr:row>22</xdr:row>
      <xdr:rowOff>51289</xdr:rowOff>
    </xdr:to>
    <xdr:cxnSp macro="">
      <xdr:nvCxnSpPr>
        <xdr:cNvPr id="23" name="Connettore diritto 22">
          <a:extLst>
            <a:ext uri="{FF2B5EF4-FFF2-40B4-BE49-F238E27FC236}">
              <a16:creationId xmlns:a16="http://schemas.microsoft.com/office/drawing/2014/main" id="{9DFCD0B6-C030-41FC-B47F-BCA355EBCD1E}"/>
            </a:ext>
          </a:extLst>
        </xdr:cNvPr>
        <xdr:cNvCxnSpPr/>
      </xdr:nvCxnSpPr>
      <xdr:spPr>
        <a:xfrm flipH="1" flipV="1">
          <a:off x="8303204" y="3084634"/>
          <a:ext cx="305931" cy="1509347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140588</xdr:colOff>
      <xdr:row>14</xdr:row>
      <xdr:rowOff>201283</xdr:rowOff>
    </xdr:from>
    <xdr:to>
      <xdr:col>11</xdr:col>
      <xdr:colOff>230038</xdr:colOff>
      <xdr:row>22</xdr:row>
      <xdr:rowOff>60539</xdr:rowOff>
    </xdr:to>
    <xdr:cxnSp macro="">
      <xdr:nvCxnSpPr>
        <xdr:cNvPr id="25" name="Connettore diritto 24">
          <a:extLst>
            <a:ext uri="{FF2B5EF4-FFF2-40B4-BE49-F238E27FC236}">
              <a16:creationId xmlns:a16="http://schemas.microsoft.com/office/drawing/2014/main" id="{EAAB1074-24A4-4ECA-9C72-EB1B6F532856}"/>
            </a:ext>
          </a:extLst>
        </xdr:cNvPr>
        <xdr:cNvCxnSpPr/>
      </xdr:nvCxnSpPr>
      <xdr:spPr>
        <a:xfrm flipV="1">
          <a:off x="7987031" y="3026434"/>
          <a:ext cx="326677" cy="1527030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864576</xdr:colOff>
      <xdr:row>15</xdr:row>
      <xdr:rowOff>7327</xdr:rowOff>
    </xdr:from>
    <xdr:to>
      <xdr:col>11</xdr:col>
      <xdr:colOff>224371</xdr:colOff>
      <xdr:row>20</xdr:row>
      <xdr:rowOff>197827</xdr:rowOff>
    </xdr:to>
    <xdr:cxnSp macro="">
      <xdr:nvCxnSpPr>
        <xdr:cNvPr id="27" name="Connettore diritto 26">
          <a:extLst>
            <a:ext uri="{FF2B5EF4-FFF2-40B4-BE49-F238E27FC236}">
              <a16:creationId xmlns:a16="http://schemas.microsoft.com/office/drawing/2014/main" id="{AC5E2F55-5555-4DFE-A66F-82D8A34CF2E2}"/>
            </a:ext>
          </a:extLst>
        </xdr:cNvPr>
        <xdr:cNvCxnSpPr/>
      </xdr:nvCxnSpPr>
      <xdr:spPr>
        <a:xfrm flipV="1">
          <a:off x="7385538" y="3062654"/>
          <a:ext cx="913102" cy="1252904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1295400</xdr:colOff>
      <xdr:row>7</xdr:row>
      <xdr:rowOff>190500</xdr:rowOff>
    </xdr:from>
    <xdr:to>
      <xdr:col>11</xdr:col>
      <xdr:colOff>256444</xdr:colOff>
      <xdr:row>15</xdr:row>
      <xdr:rowOff>51288</xdr:rowOff>
    </xdr:to>
    <xdr:cxnSp macro="">
      <xdr:nvCxnSpPr>
        <xdr:cNvPr id="29" name="Connettore diritto 28">
          <a:extLst>
            <a:ext uri="{FF2B5EF4-FFF2-40B4-BE49-F238E27FC236}">
              <a16:creationId xmlns:a16="http://schemas.microsoft.com/office/drawing/2014/main" id="{C4579CB5-D7DD-4036-9A3C-62ADA9F71BB9}"/>
            </a:ext>
          </a:extLst>
        </xdr:cNvPr>
        <xdr:cNvCxnSpPr/>
      </xdr:nvCxnSpPr>
      <xdr:spPr>
        <a:xfrm flipH="1" flipV="1">
          <a:off x="8686800" y="1612900"/>
          <a:ext cx="726344" cy="1549888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9</xdr:col>
      <xdr:colOff>622300</xdr:colOff>
      <xdr:row>9</xdr:row>
      <xdr:rowOff>76200</xdr:rowOff>
    </xdr:from>
    <xdr:to>
      <xdr:col>11</xdr:col>
      <xdr:colOff>265982</xdr:colOff>
      <xdr:row>15</xdr:row>
      <xdr:rowOff>14378</xdr:rowOff>
    </xdr:to>
    <xdr:cxnSp macro="">
      <xdr:nvCxnSpPr>
        <xdr:cNvPr id="31" name="Connettore diritto 30">
          <a:extLst>
            <a:ext uri="{FF2B5EF4-FFF2-40B4-BE49-F238E27FC236}">
              <a16:creationId xmlns:a16="http://schemas.microsoft.com/office/drawing/2014/main" id="{56D7832D-A895-422E-AE39-B059A10BC9A8}"/>
            </a:ext>
          </a:extLst>
        </xdr:cNvPr>
        <xdr:cNvCxnSpPr/>
      </xdr:nvCxnSpPr>
      <xdr:spPr>
        <a:xfrm flipH="1" flipV="1">
          <a:off x="8013700" y="1930400"/>
          <a:ext cx="1408982" cy="1195478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9</xdr:col>
      <xdr:colOff>290453</xdr:colOff>
      <xdr:row>12</xdr:row>
      <xdr:rowOff>95665</xdr:rowOff>
    </xdr:from>
    <xdr:to>
      <xdr:col>11</xdr:col>
      <xdr:colOff>240821</xdr:colOff>
      <xdr:row>14</xdr:row>
      <xdr:rowOff>186906</xdr:rowOff>
    </xdr:to>
    <xdr:cxnSp macro="">
      <xdr:nvCxnSpPr>
        <xdr:cNvPr id="33" name="Connettore diritto 32">
          <a:extLst>
            <a:ext uri="{FF2B5EF4-FFF2-40B4-BE49-F238E27FC236}">
              <a16:creationId xmlns:a16="http://schemas.microsoft.com/office/drawing/2014/main" id="{01E9F700-4365-46C7-AE4E-FFF5CD4A58C4}"/>
            </a:ext>
          </a:extLst>
        </xdr:cNvPr>
        <xdr:cNvCxnSpPr/>
      </xdr:nvCxnSpPr>
      <xdr:spPr>
        <a:xfrm flipH="1" flipV="1">
          <a:off x="6821368" y="2529033"/>
          <a:ext cx="1503123" cy="483024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235294</xdr:colOff>
      <xdr:row>14</xdr:row>
      <xdr:rowOff>201283</xdr:rowOff>
    </xdr:from>
    <xdr:to>
      <xdr:col>11</xdr:col>
      <xdr:colOff>233632</xdr:colOff>
      <xdr:row>15</xdr:row>
      <xdr:rowOff>153865</xdr:rowOff>
    </xdr:to>
    <xdr:cxnSp macro="">
      <xdr:nvCxnSpPr>
        <xdr:cNvPr id="35" name="Connettore diritto 34">
          <a:extLst>
            <a:ext uri="{FF2B5EF4-FFF2-40B4-BE49-F238E27FC236}">
              <a16:creationId xmlns:a16="http://schemas.microsoft.com/office/drawing/2014/main" id="{5A385229-9BDB-48AC-8724-0A63390DAE1F}"/>
            </a:ext>
          </a:extLst>
        </xdr:cNvPr>
        <xdr:cNvCxnSpPr/>
      </xdr:nvCxnSpPr>
      <xdr:spPr>
        <a:xfrm flipH="1">
          <a:off x="6766209" y="3026434"/>
          <a:ext cx="1551093" cy="161054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428278</xdr:colOff>
      <xdr:row>14</xdr:row>
      <xdr:rowOff>201283</xdr:rowOff>
    </xdr:from>
    <xdr:to>
      <xdr:col>11</xdr:col>
      <xdr:colOff>222849</xdr:colOff>
      <xdr:row>18</xdr:row>
      <xdr:rowOff>142530</xdr:rowOff>
    </xdr:to>
    <xdr:cxnSp macro="">
      <xdr:nvCxnSpPr>
        <xdr:cNvPr id="37" name="Connettore diritto 36">
          <a:extLst>
            <a:ext uri="{FF2B5EF4-FFF2-40B4-BE49-F238E27FC236}">
              <a16:creationId xmlns:a16="http://schemas.microsoft.com/office/drawing/2014/main" id="{69C03FB6-A72C-4094-89F0-2AA7A4683DB6}"/>
            </a:ext>
          </a:extLst>
        </xdr:cNvPr>
        <xdr:cNvCxnSpPr/>
      </xdr:nvCxnSpPr>
      <xdr:spPr>
        <a:xfrm flipV="1">
          <a:off x="6959193" y="3026434"/>
          <a:ext cx="1347326" cy="775134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291353</xdr:colOff>
      <xdr:row>0</xdr:row>
      <xdr:rowOff>127000</xdr:rowOff>
    </xdr:from>
    <xdr:to>
      <xdr:col>15</xdr:col>
      <xdr:colOff>536481</xdr:colOff>
      <xdr:row>29</xdr:row>
      <xdr:rowOff>27929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A96EA0FE-121B-4112-88FF-9CDE90ABBF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B153E-0E1B-4E18-A862-74C8718C866A}">
  <dimension ref="A1:AF39"/>
  <sheetViews>
    <sheetView tabSelected="1" topLeftCell="E1" zoomScaleNormal="100" workbookViewId="0">
      <selection activeCell="F6" sqref="F6"/>
    </sheetView>
  </sheetViews>
  <sheetFormatPr baseColWidth="10" defaultColWidth="8.83203125" defaultRowHeight="15"/>
  <cols>
    <col min="1" max="1" width="12" customWidth="1"/>
    <col min="3" max="3" width="1.33203125" customWidth="1"/>
    <col min="4" max="4" width="1.1640625" hidden="1" customWidth="1"/>
    <col min="5" max="5" width="43.1640625" customWidth="1"/>
    <col min="6" max="6" width="8.5" style="2" customWidth="1"/>
    <col min="7" max="7" width="5.5" customWidth="1"/>
    <col min="10" max="10" width="19.6640625" customWidth="1"/>
    <col min="11" max="11" width="3.5" customWidth="1"/>
    <col min="12" max="12" width="15.5" customWidth="1"/>
    <col min="14" max="14" width="6.83203125" customWidth="1"/>
    <col min="15" max="15" width="3.33203125" customWidth="1"/>
  </cols>
  <sheetData>
    <row r="1" spans="1:32">
      <c r="E1" s="8"/>
      <c r="F1" s="8"/>
      <c r="G1" s="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>
      <c r="J2" s="1"/>
      <c r="K2" s="1"/>
      <c r="L2" s="1"/>
      <c r="M2" s="1"/>
      <c r="N2" s="1"/>
      <c r="O2" s="1"/>
      <c r="P2" s="1"/>
      <c r="Q2" s="1"/>
    </row>
    <row r="3" spans="1:32">
      <c r="A3" s="1"/>
      <c r="B3" s="1"/>
      <c r="D3" s="10"/>
      <c r="E3" s="1"/>
      <c r="F3" s="12" t="s">
        <v>20</v>
      </c>
      <c r="G3" s="8"/>
      <c r="H3" s="15"/>
      <c r="I3" s="15"/>
      <c r="J3" s="1"/>
      <c r="K3" s="1"/>
      <c r="L3" s="1"/>
      <c r="M3" s="1"/>
      <c r="N3" s="1"/>
      <c r="O3" s="1"/>
      <c r="P3" s="1"/>
      <c r="Q3" s="1"/>
    </row>
    <row r="4" spans="1:32" ht="16" thickBot="1">
      <c r="A4" s="1"/>
      <c r="B4" s="1"/>
      <c r="C4" s="1"/>
      <c r="D4" s="1"/>
      <c r="E4" s="1"/>
      <c r="F4" s="3"/>
      <c r="H4" s="15"/>
      <c r="I4" s="15"/>
      <c r="J4" s="1"/>
      <c r="K4" s="1"/>
      <c r="L4" s="1"/>
      <c r="M4" s="1"/>
      <c r="N4" s="1"/>
      <c r="O4" s="1"/>
      <c r="P4" s="1"/>
      <c r="Q4" s="1"/>
    </row>
    <row r="5" spans="1:32" ht="17" thickTop="1" thickBot="1">
      <c r="A5" s="1"/>
      <c r="B5" s="1"/>
      <c r="C5" s="1"/>
      <c r="D5" s="1"/>
      <c r="E5" s="4" t="s">
        <v>6</v>
      </c>
      <c r="F5" s="21">
        <v>4</v>
      </c>
      <c r="G5" s="5"/>
      <c r="H5" s="1"/>
      <c r="I5" s="15"/>
      <c r="J5" s="1"/>
      <c r="K5" s="1"/>
      <c r="L5" s="1"/>
      <c r="M5" s="1"/>
      <c r="N5" s="1"/>
      <c r="O5" s="1"/>
      <c r="P5" s="1"/>
      <c r="Q5" s="1"/>
    </row>
    <row r="6" spans="1:32" ht="17" thickTop="1" thickBot="1">
      <c r="A6" s="1"/>
      <c r="B6" s="1"/>
      <c r="C6" s="1"/>
      <c r="D6" s="1"/>
      <c r="E6" s="4" t="s">
        <v>7</v>
      </c>
      <c r="F6" s="22">
        <v>3</v>
      </c>
      <c r="G6" s="5"/>
      <c r="H6" s="1"/>
      <c r="I6" s="15"/>
      <c r="J6" s="1"/>
      <c r="K6" s="1"/>
      <c r="L6" s="1"/>
      <c r="M6" s="1"/>
      <c r="N6" s="1"/>
      <c r="O6" s="1"/>
      <c r="P6" s="1"/>
      <c r="Q6" s="1"/>
    </row>
    <row r="7" spans="1:32" ht="17" thickTop="1" thickBot="1">
      <c r="A7" s="1"/>
      <c r="B7" s="1"/>
      <c r="C7" s="1"/>
      <c r="D7" s="1"/>
      <c r="E7" s="4" t="s">
        <v>23</v>
      </c>
      <c r="F7" s="22">
        <v>4</v>
      </c>
      <c r="G7" s="5"/>
      <c r="H7" s="1"/>
      <c r="I7" s="15"/>
      <c r="J7" s="1"/>
      <c r="K7" s="1"/>
      <c r="L7" s="1"/>
      <c r="M7" s="1"/>
      <c r="N7" s="1"/>
      <c r="O7" s="1"/>
      <c r="P7" s="1"/>
      <c r="Q7" s="1"/>
    </row>
    <row r="8" spans="1:32" ht="17" thickTop="1" thickBot="1">
      <c r="A8" s="1"/>
      <c r="B8" s="1"/>
      <c r="C8" s="1"/>
      <c r="D8" s="1"/>
      <c r="E8" s="4" t="s">
        <v>17</v>
      </c>
      <c r="F8" s="22">
        <v>2</v>
      </c>
      <c r="G8" s="5"/>
      <c r="H8" s="1"/>
      <c r="I8" s="15"/>
      <c r="J8" s="1"/>
      <c r="K8" s="1"/>
      <c r="L8" s="1"/>
      <c r="M8" s="1"/>
      <c r="N8" s="1"/>
      <c r="O8" s="1"/>
      <c r="P8" s="1"/>
      <c r="Q8" s="1"/>
    </row>
    <row r="9" spans="1:32" ht="17" thickTop="1" thickBot="1">
      <c r="A9" s="1"/>
      <c r="B9" s="1"/>
      <c r="C9" s="1"/>
      <c r="D9" s="1"/>
      <c r="E9" s="4" t="s">
        <v>14</v>
      </c>
      <c r="F9" s="22">
        <v>3</v>
      </c>
      <c r="G9" s="5"/>
      <c r="H9" s="1"/>
      <c r="I9" s="15"/>
      <c r="J9" s="1"/>
      <c r="K9" s="1"/>
      <c r="L9" s="1"/>
      <c r="M9" s="1"/>
      <c r="N9" s="1"/>
      <c r="O9" s="1"/>
      <c r="P9" s="1"/>
      <c r="Q9" s="1"/>
    </row>
    <row r="10" spans="1:32" ht="17" thickTop="1" thickBot="1">
      <c r="A10" s="1"/>
      <c r="B10" s="1"/>
      <c r="C10" s="1"/>
      <c r="D10" s="1"/>
      <c r="E10" s="4" t="s">
        <v>21</v>
      </c>
      <c r="F10" s="22">
        <v>1</v>
      </c>
      <c r="G10" s="5"/>
      <c r="H10" s="1"/>
      <c r="I10" s="15"/>
      <c r="J10" s="1"/>
      <c r="K10" s="1"/>
      <c r="L10" s="1"/>
      <c r="M10" s="1"/>
      <c r="N10" s="1"/>
      <c r="O10" s="1"/>
      <c r="P10" s="1"/>
      <c r="Q10" s="1"/>
    </row>
    <row r="11" spans="1:32" ht="18" thickTop="1" thickBot="1">
      <c r="A11" s="1"/>
      <c r="B11" s="1"/>
      <c r="C11" s="1"/>
      <c r="D11" s="1"/>
      <c r="E11" s="11" t="s">
        <v>5</v>
      </c>
      <c r="F11" s="22">
        <v>1</v>
      </c>
      <c r="G11" s="5"/>
      <c r="H11" s="1"/>
      <c r="I11" s="15"/>
      <c r="J11" s="1"/>
      <c r="K11" s="1"/>
      <c r="L11" s="1"/>
      <c r="M11" s="1"/>
      <c r="N11" s="1"/>
      <c r="O11" s="1"/>
      <c r="P11" s="1"/>
      <c r="Q11" s="1"/>
    </row>
    <row r="12" spans="1:32" ht="16" thickTop="1">
      <c r="A12" s="1"/>
      <c r="B12" s="1"/>
      <c r="C12" s="1"/>
      <c r="D12" s="1"/>
      <c r="E12" s="17"/>
      <c r="F12" s="18"/>
      <c r="G12" s="5"/>
      <c r="H12" s="1"/>
      <c r="I12" s="15"/>
      <c r="J12" s="1"/>
      <c r="K12" s="1"/>
      <c r="L12" s="1"/>
      <c r="M12" s="1"/>
      <c r="N12" s="1"/>
      <c r="O12" s="1"/>
      <c r="P12" s="1"/>
      <c r="Q12" s="1"/>
    </row>
    <row r="13" spans="1:32">
      <c r="A13" s="1"/>
      <c r="B13" s="1"/>
      <c r="C13" s="1"/>
      <c r="D13" s="1"/>
      <c r="E13" s="17"/>
      <c r="F13" s="12" t="s">
        <v>22</v>
      </c>
      <c r="G13" s="5"/>
      <c r="H13" s="1"/>
      <c r="I13" s="15"/>
      <c r="J13" s="1"/>
      <c r="K13" s="1"/>
      <c r="L13" s="1"/>
      <c r="M13" s="1"/>
      <c r="N13" s="1"/>
      <c r="O13" s="1"/>
      <c r="P13" s="1"/>
      <c r="Q13" s="1"/>
    </row>
    <row r="14" spans="1:32" ht="16" thickBot="1">
      <c r="A14" s="1"/>
      <c r="B14" s="1"/>
      <c r="C14" s="1"/>
      <c r="D14" s="1"/>
      <c r="E14" s="17"/>
      <c r="F14" s="12"/>
      <c r="G14" s="5"/>
      <c r="H14" s="1"/>
      <c r="I14" s="15"/>
      <c r="J14" s="1"/>
      <c r="K14" s="1"/>
      <c r="L14" s="1"/>
      <c r="M14" s="1"/>
      <c r="N14" s="1"/>
      <c r="O14" s="1"/>
      <c r="P14" s="1"/>
      <c r="Q14" s="1"/>
    </row>
    <row r="15" spans="1:32" ht="17" thickTop="1" thickBot="1">
      <c r="A15" s="1"/>
      <c r="B15" s="1"/>
      <c r="C15" s="1"/>
      <c r="D15" s="1"/>
      <c r="E15" s="4" t="s">
        <v>9</v>
      </c>
      <c r="F15" s="23">
        <v>1</v>
      </c>
      <c r="G15" s="5"/>
      <c r="H15" s="1"/>
      <c r="I15" s="15"/>
      <c r="J15" s="1"/>
      <c r="K15" s="1"/>
      <c r="L15" s="1"/>
      <c r="M15" s="1"/>
      <c r="N15" s="1"/>
      <c r="O15" s="1"/>
      <c r="P15" s="1"/>
      <c r="Q15" s="1"/>
    </row>
    <row r="16" spans="1:32" ht="17" thickTop="1" thickBot="1">
      <c r="A16" s="1"/>
      <c r="B16" s="1"/>
      <c r="C16" s="1"/>
      <c r="D16" s="1"/>
      <c r="E16" s="4" t="s">
        <v>8</v>
      </c>
      <c r="F16" s="23">
        <v>1</v>
      </c>
      <c r="G16" s="5"/>
      <c r="H16" s="1"/>
      <c r="I16" s="15"/>
      <c r="J16" s="1"/>
      <c r="K16" s="1"/>
      <c r="L16" s="1"/>
      <c r="M16" s="1"/>
      <c r="N16" s="1"/>
      <c r="O16" s="1"/>
      <c r="P16" s="1"/>
      <c r="Q16" s="1"/>
    </row>
    <row r="17" spans="1:17" ht="17" thickTop="1" thickBot="1">
      <c r="A17" s="1"/>
      <c r="B17" s="1"/>
      <c r="C17" s="1"/>
      <c r="D17" s="1"/>
      <c r="E17" s="4" t="s">
        <v>10</v>
      </c>
      <c r="F17" s="23">
        <v>2</v>
      </c>
      <c r="G17" s="5"/>
      <c r="H17" s="1"/>
      <c r="I17" s="15"/>
      <c r="J17" s="1"/>
      <c r="K17" s="1"/>
      <c r="L17" s="1"/>
      <c r="M17" s="1"/>
      <c r="N17" s="1"/>
      <c r="O17" s="1"/>
      <c r="P17" s="1"/>
      <c r="Q17" s="1"/>
    </row>
    <row r="18" spans="1:17" ht="17" thickTop="1" thickBot="1">
      <c r="A18" s="1"/>
      <c r="B18" s="1"/>
      <c r="C18" s="1"/>
      <c r="D18" s="1"/>
      <c r="E18" s="4" t="s">
        <v>11</v>
      </c>
      <c r="F18" s="23">
        <v>3</v>
      </c>
      <c r="G18" s="5"/>
      <c r="H18" s="1"/>
      <c r="I18" s="15"/>
      <c r="J18" s="1"/>
      <c r="K18" s="1"/>
      <c r="L18" s="1"/>
      <c r="M18" s="1"/>
      <c r="N18" s="1"/>
      <c r="O18" s="1"/>
      <c r="P18" s="1"/>
      <c r="Q18" s="1"/>
    </row>
    <row r="19" spans="1:17" ht="17" thickTop="1" thickBot="1">
      <c r="A19" s="1"/>
      <c r="B19" s="1"/>
      <c r="C19" s="1"/>
      <c r="D19" s="1"/>
      <c r="E19" s="4" t="s">
        <v>12</v>
      </c>
      <c r="F19" s="23">
        <v>1</v>
      </c>
      <c r="G19" s="5"/>
      <c r="H19" s="1"/>
      <c r="I19" s="15"/>
      <c r="J19" s="1"/>
      <c r="K19" s="1"/>
      <c r="L19" s="1"/>
      <c r="M19" s="1"/>
      <c r="N19" s="1"/>
      <c r="O19" s="1"/>
      <c r="P19" s="1"/>
      <c r="Q19" s="1"/>
    </row>
    <row r="20" spans="1:17" ht="17" thickTop="1" thickBot="1">
      <c r="A20" s="1"/>
      <c r="B20" s="1"/>
      <c r="C20" s="1"/>
      <c r="D20" s="6"/>
      <c r="E20" s="4" t="s">
        <v>13</v>
      </c>
      <c r="F20" s="23">
        <v>1</v>
      </c>
      <c r="G20" s="5"/>
      <c r="H20" s="1"/>
      <c r="I20" s="15"/>
      <c r="J20" s="1"/>
      <c r="K20" s="1"/>
      <c r="L20" s="1"/>
      <c r="M20" s="1"/>
      <c r="N20" s="1"/>
      <c r="O20" s="1"/>
      <c r="P20" s="1"/>
      <c r="Q20" s="1"/>
    </row>
    <row r="21" spans="1:17" ht="17" thickTop="1" thickBot="1">
      <c r="A21" s="1"/>
      <c r="B21" s="1"/>
      <c r="C21" s="1"/>
      <c r="D21" s="1"/>
      <c r="E21" s="4" t="s">
        <v>15</v>
      </c>
      <c r="F21" s="23">
        <v>1</v>
      </c>
      <c r="G21" s="5"/>
      <c r="H21" s="1"/>
      <c r="I21" s="15"/>
      <c r="J21" s="1"/>
      <c r="K21" s="1"/>
      <c r="L21" s="1"/>
      <c r="M21" s="1"/>
      <c r="N21" s="1"/>
      <c r="O21" s="1"/>
      <c r="P21" s="1"/>
      <c r="Q21" s="1"/>
    </row>
    <row r="22" spans="1:17" ht="17" thickTop="1" thickBot="1">
      <c r="A22" s="1"/>
      <c r="B22" s="1"/>
      <c r="C22" s="1"/>
      <c r="D22" s="1"/>
      <c r="E22" s="4" t="s">
        <v>16</v>
      </c>
      <c r="F22" s="24">
        <v>1</v>
      </c>
      <c r="G22" s="5"/>
      <c r="H22" s="1"/>
      <c r="I22" s="15"/>
      <c r="J22" s="1"/>
      <c r="K22" s="1"/>
      <c r="L22" s="1"/>
      <c r="M22" s="1"/>
      <c r="N22" s="1"/>
      <c r="O22" s="1"/>
      <c r="P22" s="1"/>
      <c r="Q22" s="1"/>
    </row>
    <row r="23" spans="1:17" ht="17" thickTop="1" thickBot="1">
      <c r="A23" s="1"/>
      <c r="B23" s="1"/>
      <c r="C23" s="1"/>
      <c r="D23" s="1"/>
      <c r="E23" s="5"/>
      <c r="F23" s="7"/>
      <c r="G23" s="5"/>
      <c r="H23" s="16"/>
      <c r="I23" s="15"/>
      <c r="J23" s="1"/>
      <c r="K23" s="1"/>
      <c r="L23" s="1"/>
      <c r="M23" s="1"/>
      <c r="N23" s="1"/>
      <c r="O23" s="1"/>
      <c r="P23" s="1"/>
      <c r="Q23" s="1"/>
    </row>
    <row r="24" spans="1:17" ht="17" thickTop="1" thickBot="1">
      <c r="A24" s="1"/>
      <c r="B24" s="1"/>
      <c r="C24" s="1"/>
      <c r="D24" s="1"/>
      <c r="E24" s="8" t="s">
        <v>3</v>
      </c>
      <c r="F24" s="13">
        <f>SUM(Foglio1!G6:G20)</f>
        <v>11.401960784313728</v>
      </c>
      <c r="G24" s="7" t="s">
        <v>0</v>
      </c>
      <c r="H24" s="15"/>
      <c r="I24" s="15"/>
      <c r="J24" s="1"/>
      <c r="K24" s="1"/>
      <c r="L24" s="1"/>
      <c r="M24" s="1"/>
      <c r="N24" s="1"/>
      <c r="O24" s="1"/>
      <c r="P24" s="1"/>
      <c r="Q24" s="1"/>
    </row>
    <row r="25" spans="1:17" ht="6.5" customHeight="1" thickTop="1" thickBot="1">
      <c r="A25" s="1"/>
      <c r="B25" s="1"/>
      <c r="C25" s="1"/>
      <c r="D25" s="1"/>
      <c r="E25" s="8"/>
      <c r="F25" s="9"/>
      <c r="G25" s="1"/>
      <c r="H25" s="15"/>
      <c r="I25" s="15"/>
      <c r="J25" s="1"/>
      <c r="K25" s="1"/>
      <c r="L25" s="1"/>
      <c r="M25" s="1"/>
      <c r="N25" s="1"/>
      <c r="O25" s="1"/>
      <c r="P25" s="1"/>
      <c r="Q25" s="1"/>
    </row>
    <row r="26" spans="1:17" ht="17" thickTop="1" thickBot="1">
      <c r="A26" s="1"/>
      <c r="B26" s="1"/>
      <c r="C26" s="1"/>
      <c r="D26" s="1"/>
      <c r="E26" s="8" t="s">
        <v>4</v>
      </c>
      <c r="F26" s="14">
        <f>F24/15</f>
        <v>0.76013071895424855</v>
      </c>
      <c r="G26" s="1"/>
      <c r="H26" s="15"/>
      <c r="I26" s="15"/>
      <c r="J26" s="1"/>
      <c r="K26" s="1"/>
      <c r="L26" s="1"/>
      <c r="M26" s="1"/>
      <c r="N26" s="1"/>
      <c r="O26" s="1"/>
      <c r="P26" s="1"/>
      <c r="Q26" s="1"/>
    </row>
    <row r="27" spans="1:17" ht="16" thickTop="1">
      <c r="A27" s="1"/>
      <c r="B27" s="1"/>
      <c r="C27" s="1"/>
      <c r="D27" s="1"/>
      <c r="E27" s="1"/>
      <c r="F27" s="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>
      <c r="A28" s="1"/>
      <c r="B28" s="1"/>
      <c r="C28" s="1"/>
      <c r="D28" s="1"/>
      <c r="E28" s="1"/>
      <c r="F28" s="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>
      <c r="A29" s="1"/>
      <c r="B29" s="1"/>
      <c r="C29" s="1"/>
      <c r="D29" s="1"/>
      <c r="E29" s="1"/>
      <c r="F29" s="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>
      <c r="A30" s="1"/>
      <c r="B30" s="1"/>
      <c r="C30" s="1"/>
      <c r="D30" s="1"/>
      <c r="E30" s="1"/>
      <c r="F30" s="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>
      <c r="J31" s="1"/>
      <c r="K31" s="1"/>
      <c r="L31" s="1"/>
      <c r="M31" s="1"/>
      <c r="N31" s="1"/>
      <c r="O31" s="1"/>
      <c r="P31" s="1"/>
      <c r="Q31" s="1"/>
    </row>
    <row r="32" spans="1:17">
      <c r="B32" t="s">
        <v>18</v>
      </c>
    </row>
    <row r="39" spans="2:2">
      <c r="B39" t="s">
        <v>19</v>
      </c>
    </row>
  </sheetData>
  <sheetProtection algorithmName="SHA-512" hashValue="9fZZmAsqPIefeGooIfGXyfBEztWtl/xTryk3pPMqLR8XGJuYlNJowW6tC9k5vAupIVrn8H0QMEqCWTqaMYQVhw==" saltValue="I4A1JXzQhznvJwrbez1Lkg==" spinCount="100000" sheet="1" objects="1" scenarios="1" selectLockedCells="1"/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24995-291F-EE4D-8A01-1063B0D14863}">
  <dimension ref="D6:G20"/>
  <sheetViews>
    <sheetView workbookViewId="0">
      <selection activeCell="D6" sqref="D6:G20"/>
    </sheetView>
  </sheetViews>
  <sheetFormatPr baseColWidth="10" defaultRowHeight="15"/>
  <sheetData>
    <row r="6" spans="4:7">
      <c r="D6" s="4" t="s">
        <v>6</v>
      </c>
      <c r="E6" s="2"/>
      <c r="G6" s="19">
        <f>IF(AND('Foglio 1'!F5&gt;=3,'Foglio 1'!F5&lt;=6),1,IF('Foglio 1'!F5&lt;3,'Foglio 1'!F5/4.5*1,4.5/'Foglio 1'!F5*1))</f>
        <v>1</v>
      </c>
    </row>
    <row r="7" spans="4:7">
      <c r="D7" s="4" t="s">
        <v>7</v>
      </c>
      <c r="E7" s="2"/>
      <c r="G7" s="19">
        <f>IF('Foglio 1'!F6&gt;=6,1,'Foglio 1'!F6/6)</f>
        <v>0.5</v>
      </c>
    </row>
    <row r="8" spans="4:7">
      <c r="D8" s="4" t="s">
        <v>23</v>
      </c>
      <c r="E8" s="2"/>
      <c r="G8" s="19">
        <f>IF(AND('Foglio 1'!F7&gt;=3,'Foglio 1'!F7&lt;=6),1,IF('Foglio 1'!F7&lt;3,'Foglio 1'!F7/4.5*1,4.5/'Foglio 1'!F7*1))</f>
        <v>1</v>
      </c>
    </row>
    <row r="9" spans="4:7">
      <c r="D9" s="4" t="s">
        <v>17</v>
      </c>
      <c r="E9" s="2"/>
      <c r="G9" s="19">
        <f>IF(AND('Foglio 1'!F8&gt;=1,'Foglio 1'!F8&lt;=2),1,IF('Foglio 1'!F8&lt;1,'Foglio 1'!F8/0.5*1,0.5/'Foglio 1'!F8*1))</f>
        <v>1</v>
      </c>
    </row>
    <row r="10" spans="4:7">
      <c r="D10" s="4" t="s">
        <v>14</v>
      </c>
      <c r="E10" s="2"/>
      <c r="G10" s="19">
        <f>IF(AND('Foglio 1'!F9&gt;=1.5,'Foglio 1'!F9&lt;=2.5),1,IF('Foglio 1'!F9=0,0,IF('Foglio 1'!F9&lt;1.5,'Foglio 1'!F9/2*1,2/'Foglio 1'!F9*1)))</f>
        <v>0.66666666666666663</v>
      </c>
    </row>
    <row r="11" spans="4:7">
      <c r="D11" s="4" t="s">
        <v>1</v>
      </c>
      <c r="E11" s="2"/>
      <c r="G11" s="19">
        <f>IF(AND('Foglio 1'!F10&gt;=1.5,'Foglio 1'!F10&lt;=2.5),1,IF('Foglio 1'!F10&gt;=2.5,0,'Foglio 1'!F10/1.5*1))</f>
        <v>0.66666666666666663</v>
      </c>
    </row>
    <row r="12" spans="4:7" ht="16">
      <c r="D12" s="17" t="s">
        <v>2</v>
      </c>
      <c r="E12" s="2"/>
      <c r="G12" s="20">
        <f>'Foglio 1'!F11</f>
        <v>1</v>
      </c>
    </row>
    <row r="13" spans="4:7">
      <c r="D13" s="4" t="s">
        <v>9</v>
      </c>
      <c r="E13" s="2"/>
      <c r="G13" s="19">
        <f>IF('Foglio 1'!F15&gt;=6,0,IF('Foglio 1'!F15&lt;=3,1,(1-('Foglio 1'!F15-3)/3*1)))</f>
        <v>1</v>
      </c>
    </row>
    <row r="14" spans="4:7">
      <c r="D14" s="4" t="s">
        <v>8</v>
      </c>
      <c r="E14" s="2"/>
      <c r="G14">
        <f>IF(AND('Foglio 1'!F16&gt;=3.5,'Foglio 1'!F16&lt;=5),1,IF('Foglio 1'!F16=0,0,IF('Foglio 1'!F16&lt;3.5,'Foglio 1'!F16/4.25*1,4.25/'Foglio 1'!F16)))</f>
        <v>0.23529411764705882</v>
      </c>
    </row>
    <row r="15" spans="4:7">
      <c r="D15" s="4" t="s">
        <v>10</v>
      </c>
      <c r="E15" s="2"/>
      <c r="G15" s="19">
        <f>IF('Foglio 1'!F17&gt;=2,1,'Foglio 1'!F17/2*1)</f>
        <v>1</v>
      </c>
    </row>
    <row r="16" spans="4:7">
      <c r="D16" s="4" t="s">
        <v>11</v>
      </c>
      <c r="E16" s="2"/>
      <c r="G16" s="19">
        <f>IF('Foglio 1'!F18&gt;=4,0,IF('Foglio 1'!F18&lt;2,1,(1-('Foglio 1'!F18-2)/2*1)))</f>
        <v>0.5</v>
      </c>
    </row>
    <row r="17" spans="4:7">
      <c r="D17" s="4" t="s">
        <v>12</v>
      </c>
      <c r="E17" s="2"/>
      <c r="G17" s="19">
        <f>IF('Foglio 1'!F19&gt;=2,0,IF('Foglio 1'!F19&lt;=1,1,(1-('Foglio 1'!F19-1)/1*1)))</f>
        <v>1</v>
      </c>
    </row>
    <row r="18" spans="4:7">
      <c r="D18" s="4" t="s">
        <v>13</v>
      </c>
      <c r="E18" s="2"/>
      <c r="G18" s="19">
        <f>IF(AND('Foglio 1'!F20&gt;=1.5,'Foglio 1'!F20&lt;=2.5),1,IF('Foglio 1'!F20=0,0,IF('Foglio 1'!F20&lt;1.5,'Foglio 1'!F20/2*1,2/'Foglio 1'!F20)))</f>
        <v>0.5</v>
      </c>
    </row>
    <row r="19" spans="4:7">
      <c r="D19" s="4" t="s">
        <v>15</v>
      </c>
      <c r="E19" s="2"/>
      <c r="G19" s="19">
        <f>IF(AND('Foglio 1'!F21&gt;=2,'Foglio 1'!F21&lt;=4),1,IF('Foglio 1'!F21&lt;2,'Foglio 1'!F21/3*1,3/'Foglio 1'!F21*1))</f>
        <v>0.33333333333333331</v>
      </c>
    </row>
    <row r="20" spans="4:7">
      <c r="D20" s="4" t="s">
        <v>16</v>
      </c>
      <c r="E20" s="2"/>
      <c r="G20" s="19">
        <f>IF('Foglio 1'!F22&gt;=4,0,IF('Foglio 1'!F22&lt;=2,1,(1-('Foglio 1'!F22-2)/2*1)))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 1</vt:lpstr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Chiriacò</dc:creator>
  <cp:keywords/>
  <dc:description/>
  <cp:lastModifiedBy>Microsoft Office User</cp:lastModifiedBy>
  <cp:revision/>
  <dcterms:created xsi:type="dcterms:W3CDTF">2022-10-15T11:12:26Z</dcterms:created>
  <dcterms:modified xsi:type="dcterms:W3CDTF">2025-03-28T10:23:31Z</dcterms:modified>
  <cp:category/>
  <cp:contentStatus/>
</cp:coreProperties>
</file>